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Documents\Franz - Dokumente\DAV Weiler im Allgäu\DAV Tourenwart\Archiv Tourenführer-Merkblatt\"/>
    </mc:Choice>
  </mc:AlternateContent>
  <xr:revisionPtr revIDLastSave="0" documentId="13_ncr:1_{7CFD78C9-4E6A-4204-9896-6CA66F54DD53}" xr6:coauthVersionLast="47" xr6:coauthVersionMax="47" xr10:uidLastSave="{00000000-0000-0000-0000-000000000000}"/>
  <bookViews>
    <workbookView xWindow="-120" yWindow="-120" windowWidth="29040" windowHeight="15720" xr2:uid="{7527AC3C-9D30-4350-9FCE-9E6044B892EB}"/>
  </bookViews>
  <sheets>
    <sheet name="DAV-Fahrtkosten" sheetId="2" r:id="rId1"/>
    <sheet name="Beispiel" sheetId="3" r:id="rId2"/>
    <sheet name="Fahrtkostenregelung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  <c r="H13" i="3"/>
  <c r="H14" i="3"/>
  <c r="H15" i="3"/>
  <c r="H11" i="3"/>
  <c r="G12" i="3"/>
  <c r="G13" i="3"/>
  <c r="G14" i="3"/>
  <c r="G15" i="3"/>
  <c r="G11" i="3"/>
  <c r="J9" i="3"/>
  <c r="I9" i="3"/>
  <c r="G9" i="3"/>
  <c r="H9" i="3" s="1"/>
  <c r="G12" i="2"/>
  <c r="H12" i="2" s="1"/>
  <c r="G13" i="2"/>
  <c r="H13" i="2" s="1"/>
  <c r="G14" i="2"/>
  <c r="H14" i="2" s="1"/>
  <c r="G15" i="2"/>
  <c r="H15" i="2" s="1"/>
  <c r="G11" i="2"/>
  <c r="H11" i="2" s="1"/>
  <c r="J9" i="2"/>
  <c r="I9" i="2"/>
  <c r="G9" i="2"/>
  <c r="H9" i="2" s="1"/>
  <c r="F22" i="3" l="1"/>
  <c r="F23" i="3" s="1"/>
  <c r="F22" i="2"/>
  <c r="F23" i="2" s="1"/>
</calcChain>
</file>

<file path=xl/sharedStrings.xml><?xml version="1.0" encoding="utf-8"?>
<sst xmlns="http://schemas.openxmlformats.org/spreadsheetml/2006/main" count="83" uniqueCount="40">
  <si>
    <t>Summe</t>
  </si>
  <si>
    <t>[km]</t>
  </si>
  <si>
    <t>[EUR]</t>
  </si>
  <si>
    <t>[l/100 km]</t>
  </si>
  <si>
    <t>Einfache Strecke</t>
  </si>
  <si>
    <t>Anzahl Teilnehmer</t>
  </si>
  <si>
    <t>Fahrtkosten je Teilnehmer</t>
  </si>
  <si>
    <t>Wert</t>
  </si>
  <si>
    <t>Anzahl PKW 1-4 Personen</t>
  </si>
  <si>
    <t>Anzahl PKW mit 5 Personen</t>
  </si>
  <si>
    <t>Anzahl PKW mit 6 Personen</t>
  </si>
  <si>
    <t>Anzahl PKW mit 7 Personen</t>
  </si>
  <si>
    <t>Anzahl PKW mit 8 Personen</t>
  </si>
  <si>
    <t>Summe Fahrtkosten</t>
  </si>
  <si>
    <t>0,20 €/km + Tanken</t>
  </si>
  <si>
    <t>Kilometer-
pauschale</t>
  </si>
  <si>
    <t>0,40 €/km</t>
  </si>
  <si>
    <t>0,45 €/km</t>
  </si>
  <si>
    <t>0,50 €/km</t>
  </si>
  <si>
    <t>0,55 €/km</t>
  </si>
  <si>
    <t>0,60 €/km</t>
  </si>
  <si>
    <t>Preis je Liter Diesel</t>
  </si>
  <si>
    <t>[EUR/l]</t>
  </si>
  <si>
    <t>Verbrauch je 100 km</t>
  </si>
  <si>
    <t>Summe
je Auto</t>
  </si>
  <si>
    <t>Tankgeld
Vereinsbus</t>
  </si>
  <si>
    <t>(ohne Tourenführer)</t>
  </si>
  <si>
    <t>Eingabe nur in den
gelben Feldern</t>
  </si>
  <si>
    <t>Fahrtkostenabrechnung Sektionsfahrten DAV Weiler</t>
  </si>
  <si>
    <t>Anzahl Vereinsbus (0 od. 1)</t>
  </si>
  <si>
    <t>Parkgebühren je Auto</t>
  </si>
  <si>
    <t xml:space="preserve">Beispielabrechnung: </t>
  </si>
  <si>
    <t>Park-
gebühr</t>
  </si>
  <si>
    <t>B) Jeder der 2 Fahrer bekommt 62 € (54 € + 8 € Parkgebühr)</t>
  </si>
  <si>
    <t>C) In den Umschlag vom Vereinsbus kommen 26,80 €</t>
  </si>
  <si>
    <t>D) Der Fahrer des Vereinsbusses bekommt die 8 € Parkgebühr</t>
  </si>
  <si>
    <t>A) Jeder der 11 Teilnehmer zahlt 17 € (aufgerundet)., (11 x 17 € = 187 €)</t>
  </si>
  <si>
    <t>E) Übrig bleiben: 187 € - 62 € - 62 € - 26,80 € - 8 € =  28,20 € (errechnet wurden 25,80 €)</t>
  </si>
  <si>
    <t xml:space="preserve">     Von diesem Geld wird getankt und falls was übrig bleibt, kommt dieses Geld zusätzlich in den Umschlag</t>
  </si>
  <si>
    <t>Fahrtkostenabrechnung Sektionsfahrten DAV Weiler (Stand Januar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</si>
</sst>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Bahnschrift"/>
      <family val="2"/>
    </font>
    <font>
      <b/>
      <sz val="12"/>
      <color theme="1"/>
      <name val="Bahnschrift"/>
      <family val="2"/>
    </font>
    <font>
      <sz val="12"/>
      <color theme="0"/>
      <name val="Bahnschrif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2" fontId="1" fillId="0" borderId="8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" fontId="3" fillId="6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Standard" xfId="0" builtinId="0"/>
  </cellStyles>
  <dxfs count="15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790576</xdr:colOff>
      <xdr:row>32</xdr:row>
      <xdr:rowOff>128588</xdr:rowOff>
    </xdr:from>
    <xdr:to>
      <xdr:col>9</xdr:col>
      <xdr:colOff>419102</xdr:colOff>
      <xdr:row>50</xdr:row>
      <xdr:rowOff>116759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949889F-981C-4762-A629-9F402B124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6" y="5881688"/>
          <a:ext cx="5610226" cy="3417171"/>
        </a:xfrm>
        <a:prstGeom prst="rect">
          <a:avLst/>
        </a:prstGeom>
      </xdr:spPr>
    </xdr:pic>
    <xdr:clientData/>
  </xdr:twoCellAnchor>
  <xdr:twoCellAnchor>
    <xdr:from>
      <xdr:col>7</xdr:col>
      <xdr:colOff>68037</xdr:colOff>
      <xdr:row>21</xdr:row>
      <xdr:rowOff>187779</xdr:rowOff>
    </xdr:from>
    <xdr:to>
      <xdr:col>7</xdr:col>
      <xdr:colOff>283029</xdr:colOff>
      <xdr:row>23</xdr:row>
      <xdr:rowOff>2721</xdr:rowOff>
    </xdr:to>
    <xdr:sp macro="" textlink="">
      <xdr:nvSpPr>
        <xdr:cNvPr id="4" name="Zwölfeck 3">
          <a:extLst>
            <a:ext uri="{FF2B5EF4-FFF2-40B4-BE49-F238E27FC236}">
              <a16:creationId xmlns:a16="http://schemas.microsoft.com/office/drawing/2014/main" id="{DC2E5314-6A44-4EDE-8D2F-7C9FBA17DB36}"/>
            </a:ext>
          </a:extLst>
        </xdr:cNvPr>
        <xdr:cNvSpPr/>
      </xdr:nvSpPr>
      <xdr:spPr>
        <a:xfrm>
          <a:off x="4803323" y="3829050"/>
          <a:ext cx="214992" cy="217714"/>
        </a:xfrm>
        <a:prstGeom prst="dodecagon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A</a:t>
          </a:r>
        </a:p>
      </xdr:txBody>
    </xdr:sp>
    <xdr:clientData/>
  </xdr:twoCellAnchor>
  <xdr:twoCellAnchor>
    <xdr:from>
      <xdr:col>7</xdr:col>
      <xdr:colOff>69398</xdr:colOff>
      <xdr:row>21</xdr:row>
      <xdr:rowOff>190500</xdr:rowOff>
    </xdr:from>
    <xdr:to>
      <xdr:col>7</xdr:col>
      <xdr:colOff>284390</xdr:colOff>
      <xdr:row>23</xdr:row>
      <xdr:rowOff>5442</xdr:rowOff>
    </xdr:to>
    <xdr:sp macro="" textlink="">
      <xdr:nvSpPr>
        <xdr:cNvPr id="5" name="Zwölfeck 4">
          <a:extLst>
            <a:ext uri="{FF2B5EF4-FFF2-40B4-BE49-F238E27FC236}">
              <a16:creationId xmlns:a16="http://schemas.microsoft.com/office/drawing/2014/main" id="{355D6018-3428-4F82-9DA8-133DF85656DF}"/>
            </a:ext>
          </a:extLst>
        </xdr:cNvPr>
        <xdr:cNvSpPr/>
      </xdr:nvSpPr>
      <xdr:spPr>
        <a:xfrm>
          <a:off x="4803323" y="3829050"/>
          <a:ext cx="214992" cy="214992"/>
        </a:xfrm>
        <a:prstGeom prst="dodecagon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A</a:t>
          </a:r>
        </a:p>
      </xdr:txBody>
    </xdr:sp>
    <xdr:clientData/>
  </xdr:twoCellAnchor>
  <xdr:twoCellAnchor>
    <xdr:from>
      <xdr:col>8</xdr:col>
      <xdr:colOff>9525</xdr:colOff>
      <xdr:row>10</xdr:row>
      <xdr:rowOff>4762</xdr:rowOff>
    </xdr:from>
    <xdr:to>
      <xdr:col>8</xdr:col>
      <xdr:colOff>224517</xdr:colOff>
      <xdr:row>11</xdr:row>
      <xdr:rowOff>29254</xdr:rowOff>
    </xdr:to>
    <xdr:sp macro="" textlink="">
      <xdr:nvSpPr>
        <xdr:cNvPr id="6" name="Zwölfeck 5">
          <a:extLst>
            <a:ext uri="{FF2B5EF4-FFF2-40B4-BE49-F238E27FC236}">
              <a16:creationId xmlns:a16="http://schemas.microsoft.com/office/drawing/2014/main" id="{8B658FBA-126E-4ACB-8DFA-C7C3CA58CC07}"/>
            </a:ext>
          </a:extLst>
        </xdr:cNvPr>
        <xdr:cNvSpPr/>
      </xdr:nvSpPr>
      <xdr:spPr>
        <a:xfrm>
          <a:off x="5534025" y="1966912"/>
          <a:ext cx="214992" cy="214992"/>
        </a:xfrm>
        <a:prstGeom prst="dodecagon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B</a:t>
          </a:r>
        </a:p>
      </xdr:txBody>
    </xdr:sp>
    <xdr:clientData/>
  </xdr:twoCellAnchor>
  <xdr:twoCellAnchor>
    <xdr:from>
      <xdr:col>7</xdr:col>
      <xdr:colOff>276225</xdr:colOff>
      <xdr:row>6</xdr:row>
      <xdr:rowOff>161925</xdr:rowOff>
    </xdr:from>
    <xdr:to>
      <xdr:col>7</xdr:col>
      <xdr:colOff>491217</xdr:colOff>
      <xdr:row>7</xdr:row>
      <xdr:rowOff>186417</xdr:rowOff>
    </xdr:to>
    <xdr:sp macro="" textlink="">
      <xdr:nvSpPr>
        <xdr:cNvPr id="7" name="Zwölfeck 6">
          <a:extLst>
            <a:ext uri="{FF2B5EF4-FFF2-40B4-BE49-F238E27FC236}">
              <a16:creationId xmlns:a16="http://schemas.microsoft.com/office/drawing/2014/main" id="{EDBA1BA5-2525-42DC-95AD-DA3B68D0A17E}"/>
            </a:ext>
          </a:extLst>
        </xdr:cNvPr>
        <xdr:cNvSpPr/>
      </xdr:nvSpPr>
      <xdr:spPr>
        <a:xfrm>
          <a:off x="5010150" y="1495425"/>
          <a:ext cx="214992" cy="214992"/>
        </a:xfrm>
        <a:prstGeom prst="dodecagon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C</a:t>
          </a:r>
        </a:p>
      </xdr:txBody>
    </xdr:sp>
    <xdr:clientData/>
  </xdr:twoCellAnchor>
  <xdr:twoCellAnchor>
    <xdr:from>
      <xdr:col>9</xdr:col>
      <xdr:colOff>338137</xdr:colOff>
      <xdr:row>6</xdr:row>
      <xdr:rowOff>161925</xdr:rowOff>
    </xdr:from>
    <xdr:to>
      <xdr:col>9</xdr:col>
      <xdr:colOff>553129</xdr:colOff>
      <xdr:row>7</xdr:row>
      <xdr:rowOff>186417</xdr:rowOff>
    </xdr:to>
    <xdr:sp macro="" textlink="">
      <xdr:nvSpPr>
        <xdr:cNvPr id="8" name="Zwölfeck 7">
          <a:extLst>
            <a:ext uri="{FF2B5EF4-FFF2-40B4-BE49-F238E27FC236}">
              <a16:creationId xmlns:a16="http://schemas.microsoft.com/office/drawing/2014/main" id="{0DEBA20E-1D60-4AD1-ACA3-715041DEE9F8}"/>
            </a:ext>
          </a:extLst>
        </xdr:cNvPr>
        <xdr:cNvSpPr/>
      </xdr:nvSpPr>
      <xdr:spPr>
        <a:xfrm>
          <a:off x="6719887" y="1495425"/>
          <a:ext cx="214992" cy="214992"/>
        </a:xfrm>
        <a:prstGeom prst="dodecagon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D</a:t>
          </a:r>
        </a:p>
      </xdr:txBody>
    </xdr:sp>
    <xdr:clientData/>
  </xdr:twoCellAnchor>
  <xdr:twoCellAnchor>
    <xdr:from>
      <xdr:col>8</xdr:col>
      <xdr:colOff>352425</xdr:colOff>
      <xdr:row>6</xdr:row>
      <xdr:rowOff>176212</xdr:rowOff>
    </xdr:from>
    <xdr:to>
      <xdr:col>8</xdr:col>
      <xdr:colOff>567417</xdr:colOff>
      <xdr:row>8</xdr:row>
      <xdr:rowOff>10204</xdr:rowOff>
    </xdr:to>
    <xdr:sp macro="" textlink="">
      <xdr:nvSpPr>
        <xdr:cNvPr id="9" name="Zwölfeck 8">
          <a:extLst>
            <a:ext uri="{FF2B5EF4-FFF2-40B4-BE49-F238E27FC236}">
              <a16:creationId xmlns:a16="http://schemas.microsoft.com/office/drawing/2014/main" id="{9FCCE369-8F25-4ECA-979B-A1322F5964FD}"/>
            </a:ext>
          </a:extLst>
        </xdr:cNvPr>
        <xdr:cNvSpPr/>
      </xdr:nvSpPr>
      <xdr:spPr>
        <a:xfrm>
          <a:off x="5876925" y="1509712"/>
          <a:ext cx="214992" cy="214992"/>
        </a:xfrm>
        <a:prstGeom prst="dodecagon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70371</xdr:colOff>
      <xdr:row>1</xdr:row>
      <xdr:rowOff>57149</xdr:rowOff>
    </xdr:from>
    <xdr:to>
      <xdr:col>11</xdr:col>
      <xdr:colOff>722431</xdr:colOff>
      <xdr:row>18</xdr:row>
      <xdr:rowOff>161925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57B8544-AD02-4D49-91CE-B02809939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71" y="247649"/>
          <a:ext cx="8272060" cy="3343276"/>
        </a:xfrm>
        <a:prstGeom prst="rect">
          <a:avLst/>
        </a:prstGeom>
      </xdr:spPr>
    </xdr:pic>
    <xdr:clientData/>
  </xdr:twoCellAnchor>
  <xdr:twoCellAnchor editAs="oneCell">
    <xdr:from>
      <xdr:col>1</xdr:col>
      <xdr:colOff>37170</xdr:colOff>
      <xdr:row>19</xdr:row>
      <xdr:rowOff>47624</xdr:rowOff>
    </xdr:from>
    <xdr:to>
      <xdr:col>11</xdr:col>
      <xdr:colOff>723899</xdr:colOff>
      <xdr:row>46</xdr:row>
      <xdr:rowOff>82391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BF40F8C-6A0E-4FC8-9E99-CDB8C369C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870" y="3667124"/>
          <a:ext cx="8306729" cy="5178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AC35-3094-45D1-AD1C-4D7D1CD7C68A}">
  <sheetPr>
    <pageSetUpPr fitToPage="1"/>
  </sheetPr>
  <dimension ref="B2:P35"/>
  <sheetViews>
    <sheetView showGridLines="0" tabSelected="1" workbookViewId="0"/>
  </sheetViews>
  <sheetFormatPr baseColWidth="10" defaultRowHeight="15" x14ac:dyDescent="0.25"/>
  <cols>
    <col min="1" max="1" width="3.140625" style="1" customWidth="1"/>
    <col min="2" max="2" width="2.85546875" style="1" customWidth="1"/>
    <col min="3" max="3" width="30.5703125" style="1" bestFit="1" customWidth="1"/>
    <col min="4" max="4" width="22.5703125" style="1" bestFit="1" customWidth="1"/>
    <col min="5" max="5" width="13.28515625" style="1" hidden="1" customWidth="1"/>
    <col min="6" max="6" width="11.85546875" style="1" customWidth="1"/>
    <col min="7" max="7" width="17.5703125" style="2" hidden="1" customWidth="1"/>
    <col min="8" max="8" width="11.85546875" style="1" customWidth="1"/>
    <col min="9" max="10" width="12.85546875" style="1" bestFit="1" customWidth="1"/>
    <col min="11" max="11" width="2.85546875" style="6" customWidth="1"/>
    <col min="12" max="12" width="3.42578125" style="1" customWidth="1"/>
    <col min="13" max="14" width="12.140625" style="1" bestFit="1" customWidth="1"/>
    <col min="15" max="15" width="11.42578125" style="2" bestFit="1" customWidth="1"/>
    <col min="16" max="16" width="8.85546875" style="2" bestFit="1" customWidth="1"/>
    <col min="17" max="16384" width="11.42578125" style="1"/>
  </cols>
  <sheetData>
    <row r="2" spans="2:11" x14ac:dyDescent="0.25">
      <c r="B2" s="10"/>
      <c r="C2" s="32"/>
      <c r="D2" s="32"/>
      <c r="E2" s="32"/>
      <c r="F2" s="32"/>
      <c r="G2" s="33"/>
      <c r="H2" s="32"/>
      <c r="I2" s="32"/>
      <c r="J2" s="32"/>
      <c r="K2" s="34"/>
    </row>
    <row r="3" spans="2:11" x14ac:dyDescent="0.25">
      <c r="B3" s="35"/>
      <c r="C3" s="31" t="s">
        <v>39</v>
      </c>
      <c r="D3" s="8"/>
      <c r="E3" s="8"/>
      <c r="F3" s="8"/>
      <c r="G3" s="9"/>
      <c r="H3" s="8"/>
      <c r="I3" s="8"/>
      <c r="J3" s="8"/>
      <c r="K3" s="36"/>
    </row>
    <row r="4" spans="2:11" x14ac:dyDescent="0.25">
      <c r="B4" s="35"/>
      <c r="C4" s="8"/>
      <c r="D4" s="8"/>
      <c r="E4" s="25"/>
      <c r="F4" s="8"/>
      <c r="G4" s="26"/>
      <c r="H4" s="8"/>
      <c r="I4" s="8"/>
      <c r="J4" s="8"/>
      <c r="K4" s="36"/>
    </row>
    <row r="5" spans="2:11" ht="30" x14ac:dyDescent="0.25">
      <c r="B5" s="35"/>
      <c r="C5" s="24" t="s">
        <v>27</v>
      </c>
      <c r="D5" s="8"/>
      <c r="E5" s="3" t="s">
        <v>15</v>
      </c>
      <c r="F5" s="45" t="s">
        <v>7</v>
      </c>
      <c r="G5" s="3" t="s">
        <v>0</v>
      </c>
      <c r="H5" s="3" t="s">
        <v>24</v>
      </c>
      <c r="I5" s="5" t="s">
        <v>25</v>
      </c>
      <c r="J5" s="5" t="s">
        <v>32</v>
      </c>
      <c r="K5" s="36"/>
    </row>
    <row r="6" spans="2:11" x14ac:dyDescent="0.25">
      <c r="B6" s="35"/>
      <c r="C6" s="8"/>
      <c r="D6" s="8"/>
      <c r="E6" s="3"/>
      <c r="F6" s="46"/>
      <c r="G6" s="4" t="s">
        <v>2</v>
      </c>
      <c r="H6" s="4" t="s">
        <v>2</v>
      </c>
      <c r="I6" s="4" t="s">
        <v>2</v>
      </c>
      <c r="J6" s="4" t="s">
        <v>2</v>
      </c>
      <c r="K6" s="36"/>
    </row>
    <row r="7" spans="2:11" x14ac:dyDescent="0.25">
      <c r="B7" s="35"/>
      <c r="C7" s="12" t="s">
        <v>21</v>
      </c>
      <c r="D7" s="11" t="s">
        <v>22</v>
      </c>
      <c r="E7" s="13"/>
      <c r="F7" s="43">
        <v>1.75</v>
      </c>
      <c r="G7" s="27"/>
      <c r="H7" s="27"/>
      <c r="I7" s="27"/>
      <c r="J7" s="27"/>
      <c r="K7" s="36"/>
    </row>
    <row r="8" spans="2:11" x14ac:dyDescent="0.25">
      <c r="B8" s="35"/>
      <c r="C8" s="12" t="s">
        <v>23</v>
      </c>
      <c r="D8" s="11" t="s">
        <v>3</v>
      </c>
      <c r="E8" s="13"/>
      <c r="F8" s="13">
        <v>11</v>
      </c>
      <c r="G8" s="27"/>
      <c r="H8" s="27"/>
      <c r="I8" s="27"/>
      <c r="J8" s="27"/>
      <c r="K8" s="36"/>
    </row>
    <row r="9" spans="2:11" x14ac:dyDescent="0.25">
      <c r="B9" s="35"/>
      <c r="C9" s="12" t="s">
        <v>29</v>
      </c>
      <c r="D9" s="14" t="s">
        <v>14</v>
      </c>
      <c r="E9" s="15">
        <v>0.2</v>
      </c>
      <c r="F9" s="23">
        <v>0</v>
      </c>
      <c r="G9" s="22">
        <f>F9*0.2*$F$19*2</f>
        <v>0</v>
      </c>
      <c r="H9" s="22">
        <f>G9/(F9+0.00001)</f>
        <v>0</v>
      </c>
      <c r="I9" s="22">
        <f>F9*(F8*2*F19/100*F7)</f>
        <v>0</v>
      </c>
      <c r="J9" s="22">
        <f>F17</f>
        <v>0</v>
      </c>
      <c r="K9" s="36"/>
    </row>
    <row r="10" spans="2:11" ht="4.5" customHeight="1" x14ac:dyDescent="0.25">
      <c r="B10" s="35"/>
      <c r="C10" s="28"/>
      <c r="D10" s="28"/>
      <c r="E10" s="28"/>
      <c r="F10" s="29"/>
      <c r="G10" s="28"/>
      <c r="H10" s="29"/>
      <c r="I10" s="29"/>
      <c r="J10" s="28"/>
      <c r="K10" s="37"/>
    </row>
    <row r="11" spans="2:11" x14ac:dyDescent="0.25">
      <c r="B11" s="35"/>
      <c r="C11" s="12" t="s">
        <v>8</v>
      </c>
      <c r="D11" s="14" t="s">
        <v>16</v>
      </c>
      <c r="E11" s="15">
        <v>0.4</v>
      </c>
      <c r="F11" s="23">
        <v>0</v>
      </c>
      <c r="G11" s="22">
        <f>F11*E11*$F$19*2+F11*$F$17</f>
        <v>0</v>
      </c>
      <c r="H11" s="22">
        <f>G11/(F11+0.00001)</f>
        <v>0</v>
      </c>
      <c r="I11" s="41"/>
      <c r="J11" s="28"/>
      <c r="K11" s="36"/>
    </row>
    <row r="12" spans="2:11" x14ac:dyDescent="0.25">
      <c r="B12" s="35"/>
      <c r="C12" s="12" t="s">
        <v>9</v>
      </c>
      <c r="D12" s="14" t="s">
        <v>17</v>
      </c>
      <c r="E12" s="15">
        <v>0.45</v>
      </c>
      <c r="F12" s="23">
        <v>0</v>
      </c>
      <c r="G12" s="22">
        <f t="shared" ref="G12:G15" si="0">F12*E12*$F$19*2+F12*$F$17</f>
        <v>0</v>
      </c>
      <c r="H12" s="22">
        <f t="shared" ref="H12:H15" si="1">G12/(F12+0.00001)</f>
        <v>0</v>
      </c>
      <c r="I12" s="41"/>
      <c r="J12" s="28"/>
      <c r="K12" s="36"/>
    </row>
    <row r="13" spans="2:11" x14ac:dyDescent="0.25">
      <c r="B13" s="35"/>
      <c r="C13" s="12" t="s">
        <v>10</v>
      </c>
      <c r="D13" s="14" t="s">
        <v>18</v>
      </c>
      <c r="E13" s="15">
        <v>0.5</v>
      </c>
      <c r="F13" s="23">
        <v>0</v>
      </c>
      <c r="G13" s="22">
        <f t="shared" si="0"/>
        <v>0</v>
      </c>
      <c r="H13" s="22">
        <f t="shared" si="1"/>
        <v>0</v>
      </c>
      <c r="I13" s="41"/>
      <c r="J13" s="28"/>
      <c r="K13" s="36"/>
    </row>
    <row r="14" spans="2:11" x14ac:dyDescent="0.25">
      <c r="B14" s="35"/>
      <c r="C14" s="12" t="s">
        <v>11</v>
      </c>
      <c r="D14" s="14" t="s">
        <v>19</v>
      </c>
      <c r="E14" s="15">
        <v>0.55000000000000004</v>
      </c>
      <c r="F14" s="23">
        <v>0</v>
      </c>
      <c r="G14" s="22">
        <f t="shared" si="0"/>
        <v>0</v>
      </c>
      <c r="H14" s="22">
        <f t="shared" si="1"/>
        <v>0</v>
      </c>
      <c r="I14" s="41"/>
      <c r="J14" s="28"/>
      <c r="K14" s="36"/>
    </row>
    <row r="15" spans="2:11" x14ac:dyDescent="0.25">
      <c r="B15" s="35"/>
      <c r="C15" s="12" t="s">
        <v>12</v>
      </c>
      <c r="D15" s="14" t="s">
        <v>20</v>
      </c>
      <c r="E15" s="15">
        <v>0.6</v>
      </c>
      <c r="F15" s="23">
        <v>0</v>
      </c>
      <c r="G15" s="22">
        <f t="shared" si="0"/>
        <v>0</v>
      </c>
      <c r="H15" s="22">
        <f t="shared" si="1"/>
        <v>0</v>
      </c>
      <c r="I15" s="41"/>
      <c r="J15" s="28"/>
      <c r="K15" s="36"/>
    </row>
    <row r="16" spans="2:11" ht="4.5" customHeight="1" x14ac:dyDescent="0.25">
      <c r="B16" s="35"/>
      <c r="C16" s="28"/>
      <c r="D16" s="28"/>
      <c r="E16" s="28"/>
      <c r="F16" s="28"/>
      <c r="G16" s="28"/>
      <c r="H16" s="28"/>
      <c r="I16" s="28"/>
      <c r="J16" s="28"/>
      <c r="K16" s="36"/>
    </row>
    <row r="17" spans="2:14" x14ac:dyDescent="0.25">
      <c r="B17" s="35"/>
      <c r="C17" s="12" t="s">
        <v>30</v>
      </c>
      <c r="D17" s="11" t="s">
        <v>2</v>
      </c>
      <c r="E17" s="16"/>
      <c r="F17" s="42">
        <v>0</v>
      </c>
      <c r="G17" s="30"/>
      <c r="H17" s="28"/>
      <c r="I17" s="28"/>
      <c r="J17" s="28"/>
      <c r="K17" s="36"/>
      <c r="N17" s="2"/>
    </row>
    <row r="18" spans="2:14" ht="4.5" customHeight="1" x14ac:dyDescent="0.25">
      <c r="B18" s="35"/>
      <c r="C18" s="28"/>
      <c r="D18" s="28"/>
      <c r="E18" s="28"/>
      <c r="F18" s="28"/>
      <c r="G18" s="28"/>
      <c r="H18" s="28"/>
      <c r="I18" s="28"/>
      <c r="J18" s="28"/>
      <c r="K18" s="36"/>
    </row>
    <row r="19" spans="2:14" x14ac:dyDescent="0.25">
      <c r="B19" s="35"/>
      <c r="C19" s="12" t="s">
        <v>4</v>
      </c>
      <c r="D19" s="16" t="s">
        <v>1</v>
      </c>
      <c r="E19" s="16"/>
      <c r="F19" s="23">
        <v>0</v>
      </c>
      <c r="G19" s="30"/>
      <c r="H19" s="28"/>
      <c r="I19" s="28"/>
      <c r="J19" s="28"/>
      <c r="K19" s="36"/>
      <c r="N19" s="2"/>
    </row>
    <row r="20" spans="2:14" x14ac:dyDescent="0.25">
      <c r="B20" s="35"/>
      <c r="C20" s="17" t="s">
        <v>5</v>
      </c>
      <c r="D20" s="16" t="s">
        <v>26</v>
      </c>
      <c r="E20" s="16"/>
      <c r="F20" s="23">
        <v>0</v>
      </c>
      <c r="G20" s="30"/>
      <c r="H20" s="28"/>
      <c r="I20" s="28"/>
      <c r="J20" s="28"/>
      <c r="K20" s="36"/>
      <c r="N20" s="2"/>
    </row>
    <row r="21" spans="2:14" ht="3.75" customHeight="1" x14ac:dyDescent="0.25">
      <c r="B21" s="35"/>
      <c r="C21" s="28"/>
      <c r="D21" s="28"/>
      <c r="E21" s="28"/>
      <c r="F21" s="28"/>
      <c r="G21" s="28"/>
      <c r="H21" s="28"/>
      <c r="I21" s="28"/>
      <c r="J21" s="28"/>
      <c r="K21" s="36"/>
    </row>
    <row r="22" spans="2:14" x14ac:dyDescent="0.25">
      <c r="B22" s="35"/>
      <c r="C22" s="12" t="s">
        <v>13</v>
      </c>
      <c r="D22" s="11" t="s">
        <v>2</v>
      </c>
      <c r="E22" s="16"/>
      <c r="F22" s="22">
        <f>F9*G9+(F9*I9)+SUM(G11:G15)+F17</f>
        <v>0</v>
      </c>
      <c r="G22" s="28"/>
      <c r="H22" s="28"/>
      <c r="I22" s="28"/>
      <c r="J22" s="28"/>
      <c r="K22" s="36"/>
    </row>
    <row r="23" spans="2:14" x14ac:dyDescent="0.25">
      <c r="B23" s="35"/>
      <c r="C23" s="18" t="s">
        <v>6</v>
      </c>
      <c r="D23" s="11" t="s">
        <v>2</v>
      </c>
      <c r="E23" s="19"/>
      <c r="F23" s="44" t="e">
        <f>F22/F20</f>
        <v>#DIV/0!</v>
      </c>
      <c r="G23" s="28"/>
      <c r="H23" s="28"/>
      <c r="I23" s="28"/>
      <c r="J23" s="28"/>
      <c r="K23" s="36"/>
    </row>
    <row r="24" spans="2:14" x14ac:dyDescent="0.25">
      <c r="B24" s="38"/>
      <c r="C24" s="39"/>
      <c r="D24" s="39"/>
      <c r="E24" s="39"/>
      <c r="F24" s="39"/>
      <c r="G24" s="39"/>
      <c r="H24" s="39"/>
      <c r="I24" s="39"/>
      <c r="J24" s="39"/>
      <c r="K24" s="40"/>
    </row>
    <row r="35" spans="8:8" x14ac:dyDescent="0.25">
      <c r="H35" s="2"/>
    </row>
  </sheetData>
  <protectedRanges>
    <protectedRange sqref="F9:F20" name="Bereich1"/>
  </protectedRanges>
  <mergeCells count="1">
    <mergeCell ref="F5:F6"/>
  </mergeCells>
  <conditionalFormatting sqref="F9:I9">
    <cfRule type="cellIs" dxfId="14" priority="10" operator="greaterThan">
      <formula>0.5</formula>
    </cfRule>
  </conditionalFormatting>
  <conditionalFormatting sqref="F11:F15">
    <cfRule type="cellIs" dxfId="13" priority="9" operator="greaterThan">
      <formula>0.5</formula>
    </cfRule>
  </conditionalFormatting>
  <conditionalFormatting sqref="F17">
    <cfRule type="cellIs" dxfId="12" priority="6" operator="greaterThan">
      <formula>0.5</formula>
    </cfRule>
  </conditionalFormatting>
  <conditionalFormatting sqref="F19:F20">
    <cfRule type="cellIs" dxfId="11" priority="7" operator="greaterThan">
      <formula>0.5</formula>
    </cfRule>
  </conditionalFormatting>
  <conditionalFormatting sqref="I11:I15">
    <cfRule type="cellIs" dxfId="10" priority="4" operator="greaterThan">
      <formula>0.5</formula>
    </cfRule>
  </conditionalFormatting>
  <conditionalFormatting sqref="J9">
    <cfRule type="cellIs" dxfId="9" priority="3" operator="greaterThan">
      <formula>0.5</formula>
    </cfRule>
  </conditionalFormatting>
  <conditionalFormatting sqref="G11:H15">
    <cfRule type="cellIs" dxfId="8" priority="2" operator="greaterThan">
      <formula>0.5</formula>
    </cfRule>
  </conditionalFormatting>
  <conditionalFormatting sqref="F22:F23">
    <cfRule type="cellIs" dxfId="7" priority="1" operator="greaterThan">
      <formula>0.5</formula>
    </cfRule>
  </conditionalFormatting>
  <pageMargins left="0.25" right="0.25" top="0.75" bottom="0.75" header="0.3" footer="0.3"/>
  <pageSetup paperSize="9" scale="8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35400-85E3-4BDA-A8AF-C5EFDBF9681F}">
  <sheetPr>
    <pageSetUpPr fitToPage="1"/>
  </sheetPr>
  <dimension ref="B1:O35"/>
  <sheetViews>
    <sheetView showGridLines="0" zoomScaleNormal="100" workbookViewId="0"/>
  </sheetViews>
  <sheetFormatPr baseColWidth="10" defaultRowHeight="15" x14ac:dyDescent="0.25"/>
  <cols>
    <col min="1" max="1" width="3.140625" style="1" customWidth="1"/>
    <col min="2" max="2" width="2.85546875" style="1" customWidth="1"/>
    <col min="3" max="3" width="30.5703125" style="1" bestFit="1" customWidth="1"/>
    <col min="4" max="4" width="22.5703125" style="1" bestFit="1" customWidth="1"/>
    <col min="5" max="5" width="12.7109375" style="1" hidden="1" customWidth="1"/>
    <col min="6" max="6" width="11.85546875" style="1" customWidth="1"/>
    <col min="7" max="7" width="9.5703125" style="2" hidden="1" customWidth="1"/>
    <col min="8" max="8" width="11.85546875" style="1" customWidth="1"/>
    <col min="9" max="9" width="12.85546875" style="1" bestFit="1" customWidth="1"/>
    <col min="10" max="10" width="12.85546875" style="6" customWidth="1"/>
    <col min="11" max="11" width="2.85546875" style="1" customWidth="1"/>
    <col min="12" max="13" width="12.140625" style="1" bestFit="1" customWidth="1"/>
    <col min="14" max="14" width="11.42578125" style="2" bestFit="1" customWidth="1"/>
    <col min="15" max="15" width="8.85546875" style="2" bestFit="1" customWidth="1"/>
    <col min="16" max="16384" width="11.42578125" style="1"/>
  </cols>
  <sheetData>
    <row r="1" spans="2:11" x14ac:dyDescent="0.25">
      <c r="J1" s="1"/>
      <c r="K1" s="6"/>
    </row>
    <row r="2" spans="2:11" x14ac:dyDescent="0.25">
      <c r="B2" s="10"/>
      <c r="C2" s="32"/>
      <c r="D2" s="32"/>
      <c r="E2" s="32"/>
      <c r="F2" s="32"/>
      <c r="G2" s="33"/>
      <c r="H2" s="32"/>
      <c r="I2" s="32"/>
      <c r="J2" s="32"/>
      <c r="K2" s="34"/>
    </row>
    <row r="3" spans="2:11" x14ac:dyDescent="0.25">
      <c r="B3" s="35"/>
      <c r="C3" s="31" t="s">
        <v>28</v>
      </c>
      <c r="D3" s="8"/>
      <c r="E3" s="8"/>
      <c r="F3" s="8"/>
      <c r="G3" s="9"/>
      <c r="H3" s="8"/>
      <c r="I3" s="8"/>
      <c r="J3" s="8"/>
      <c r="K3" s="36"/>
    </row>
    <row r="4" spans="2:11" x14ac:dyDescent="0.25">
      <c r="B4" s="35"/>
      <c r="C4" s="8"/>
      <c r="D4" s="8"/>
      <c r="E4" s="25"/>
      <c r="F4" s="8"/>
      <c r="G4" s="26"/>
      <c r="H4" s="8"/>
      <c r="I4" s="8"/>
      <c r="J4" s="8"/>
      <c r="K4" s="36"/>
    </row>
    <row r="5" spans="2:11" ht="30" x14ac:dyDescent="0.25">
      <c r="B5" s="35"/>
      <c r="C5" s="24" t="s">
        <v>27</v>
      </c>
      <c r="D5" s="8"/>
      <c r="E5" s="3" t="s">
        <v>15</v>
      </c>
      <c r="F5" s="45" t="s">
        <v>7</v>
      </c>
      <c r="G5" s="3" t="s">
        <v>0</v>
      </c>
      <c r="H5" s="3" t="s">
        <v>24</v>
      </c>
      <c r="I5" s="5" t="s">
        <v>25</v>
      </c>
      <c r="J5" s="5" t="s">
        <v>32</v>
      </c>
      <c r="K5" s="36"/>
    </row>
    <row r="6" spans="2:11" x14ac:dyDescent="0.25">
      <c r="B6" s="35"/>
      <c r="C6" s="8"/>
      <c r="D6" s="8"/>
      <c r="E6" s="3"/>
      <c r="F6" s="46"/>
      <c r="G6" s="4" t="s">
        <v>2</v>
      </c>
      <c r="H6" s="4" t="s">
        <v>2</v>
      </c>
      <c r="I6" s="4" t="s">
        <v>2</v>
      </c>
      <c r="J6" s="4" t="s">
        <v>2</v>
      </c>
      <c r="K6" s="36"/>
    </row>
    <row r="7" spans="2:11" x14ac:dyDescent="0.25">
      <c r="B7" s="35"/>
      <c r="C7" s="12" t="s">
        <v>21</v>
      </c>
      <c r="D7" s="11" t="s">
        <v>22</v>
      </c>
      <c r="E7" s="13"/>
      <c r="F7" s="43">
        <v>1.75</v>
      </c>
      <c r="G7" s="27"/>
      <c r="H7" s="27"/>
      <c r="I7" s="27"/>
      <c r="J7" s="27"/>
      <c r="K7" s="36"/>
    </row>
    <row r="8" spans="2:11" x14ac:dyDescent="0.25">
      <c r="B8" s="35"/>
      <c r="C8" s="12" t="s">
        <v>23</v>
      </c>
      <c r="D8" s="11" t="s">
        <v>3</v>
      </c>
      <c r="E8" s="13"/>
      <c r="F8" s="13">
        <v>11</v>
      </c>
      <c r="G8" s="27"/>
      <c r="H8" s="27"/>
      <c r="I8" s="27"/>
      <c r="J8" s="27"/>
      <c r="K8" s="36"/>
    </row>
    <row r="9" spans="2:11" x14ac:dyDescent="0.25">
      <c r="B9" s="35"/>
      <c r="C9" s="12" t="s">
        <v>29</v>
      </c>
      <c r="D9" s="14" t="s">
        <v>14</v>
      </c>
      <c r="E9" s="15">
        <v>0.2</v>
      </c>
      <c r="F9" s="23">
        <v>1</v>
      </c>
      <c r="G9" s="22">
        <f>F9*0.2*$F$19*2</f>
        <v>26.8</v>
      </c>
      <c r="H9" s="22">
        <f>G9/(F9+0.00001)</f>
        <v>26.799732002679971</v>
      </c>
      <c r="I9" s="22">
        <f>F9*(F8*2*F19/100*F7)</f>
        <v>25.795000000000002</v>
      </c>
      <c r="J9" s="22">
        <f>F17</f>
        <v>8</v>
      </c>
      <c r="K9" s="36"/>
    </row>
    <row r="10" spans="2:11" ht="4.5" customHeight="1" x14ac:dyDescent="0.25">
      <c r="B10" s="35"/>
      <c r="C10" s="28"/>
      <c r="D10" s="28"/>
      <c r="E10" s="28"/>
      <c r="F10" s="29"/>
      <c r="G10" s="28"/>
      <c r="H10" s="29"/>
      <c r="I10" s="29"/>
      <c r="J10" s="28"/>
      <c r="K10" s="37"/>
    </row>
    <row r="11" spans="2:11" x14ac:dyDescent="0.25">
      <c r="B11" s="35"/>
      <c r="C11" s="12" t="s">
        <v>8</v>
      </c>
      <c r="D11" s="14" t="s">
        <v>16</v>
      </c>
      <c r="E11" s="15">
        <v>0.4</v>
      </c>
      <c r="F11" s="23">
        <v>2</v>
      </c>
      <c r="G11" s="22">
        <f>F11*E11*$F$19*2+F11*$F$17</f>
        <v>123.2</v>
      </c>
      <c r="H11" s="22">
        <f>G11/(F11+0.00001)</f>
        <v>61.599692001539992</v>
      </c>
      <c r="I11" s="41"/>
      <c r="J11" s="28"/>
      <c r="K11" s="36"/>
    </row>
    <row r="12" spans="2:11" x14ac:dyDescent="0.25">
      <c r="B12" s="35"/>
      <c r="C12" s="12" t="s">
        <v>9</v>
      </c>
      <c r="D12" s="14" t="s">
        <v>17</v>
      </c>
      <c r="E12" s="15">
        <v>0.45</v>
      </c>
      <c r="F12" s="23">
        <v>0</v>
      </c>
      <c r="G12" s="22">
        <f t="shared" ref="G12:G15" si="0">F12*E12*$F$19*2+F12*$F$17</f>
        <v>0</v>
      </c>
      <c r="H12" s="22">
        <f t="shared" ref="H12:H15" si="1">G12/(F12+0.00001)</f>
        <v>0</v>
      </c>
      <c r="I12" s="41"/>
      <c r="J12" s="28"/>
      <c r="K12" s="36"/>
    </row>
    <row r="13" spans="2:11" x14ac:dyDescent="0.25">
      <c r="B13" s="35"/>
      <c r="C13" s="12" t="s">
        <v>10</v>
      </c>
      <c r="D13" s="14" t="s">
        <v>18</v>
      </c>
      <c r="E13" s="15">
        <v>0.5</v>
      </c>
      <c r="F13" s="23">
        <v>0</v>
      </c>
      <c r="G13" s="22">
        <f t="shared" si="0"/>
        <v>0</v>
      </c>
      <c r="H13" s="22">
        <f t="shared" si="1"/>
        <v>0</v>
      </c>
      <c r="I13" s="41"/>
      <c r="J13" s="28"/>
      <c r="K13" s="36"/>
    </row>
    <row r="14" spans="2:11" x14ac:dyDescent="0.25">
      <c r="B14" s="35"/>
      <c r="C14" s="12" t="s">
        <v>11</v>
      </c>
      <c r="D14" s="14" t="s">
        <v>19</v>
      </c>
      <c r="E14" s="15">
        <v>0.55000000000000004</v>
      </c>
      <c r="F14" s="23">
        <v>0</v>
      </c>
      <c r="G14" s="22">
        <f t="shared" si="0"/>
        <v>0</v>
      </c>
      <c r="H14" s="22">
        <f t="shared" si="1"/>
        <v>0</v>
      </c>
      <c r="I14" s="41"/>
      <c r="J14" s="28"/>
      <c r="K14" s="36"/>
    </row>
    <row r="15" spans="2:11" x14ac:dyDescent="0.25">
      <c r="B15" s="35"/>
      <c r="C15" s="12" t="s">
        <v>12</v>
      </c>
      <c r="D15" s="14" t="s">
        <v>20</v>
      </c>
      <c r="E15" s="15">
        <v>0.6</v>
      </c>
      <c r="F15" s="23">
        <v>0</v>
      </c>
      <c r="G15" s="22">
        <f t="shared" si="0"/>
        <v>0</v>
      </c>
      <c r="H15" s="22">
        <f t="shared" si="1"/>
        <v>0</v>
      </c>
      <c r="I15" s="41"/>
      <c r="J15" s="28"/>
      <c r="K15" s="36"/>
    </row>
    <row r="16" spans="2:11" ht="4.5" customHeight="1" x14ac:dyDescent="0.25">
      <c r="B16" s="35"/>
      <c r="C16" s="28"/>
      <c r="D16" s="28"/>
      <c r="E16" s="28"/>
      <c r="F16" s="28"/>
      <c r="G16" s="28"/>
      <c r="H16" s="28"/>
      <c r="I16" s="28"/>
      <c r="J16" s="28"/>
      <c r="K16" s="36"/>
    </row>
    <row r="17" spans="2:11" x14ac:dyDescent="0.25">
      <c r="B17" s="35"/>
      <c r="C17" s="12" t="s">
        <v>30</v>
      </c>
      <c r="D17" s="11" t="s">
        <v>2</v>
      </c>
      <c r="E17" s="16"/>
      <c r="F17" s="42">
        <v>8</v>
      </c>
      <c r="G17" s="30"/>
      <c r="H17" s="28"/>
      <c r="I17" s="28"/>
      <c r="J17" s="28"/>
      <c r="K17" s="36"/>
    </row>
    <row r="18" spans="2:11" ht="3.75" customHeight="1" x14ac:dyDescent="0.25">
      <c r="B18" s="35"/>
      <c r="C18" s="28"/>
      <c r="D18" s="28"/>
      <c r="E18" s="28"/>
      <c r="F18" s="28"/>
      <c r="G18" s="28"/>
      <c r="H18" s="28"/>
      <c r="I18" s="28"/>
      <c r="J18" s="28"/>
      <c r="K18" s="36"/>
    </row>
    <row r="19" spans="2:11" x14ac:dyDescent="0.25">
      <c r="B19" s="35"/>
      <c r="C19" s="12" t="s">
        <v>4</v>
      </c>
      <c r="D19" s="16" t="s">
        <v>1</v>
      </c>
      <c r="E19" s="16"/>
      <c r="F19" s="23">
        <v>67</v>
      </c>
      <c r="G19" s="30"/>
      <c r="H19" s="28"/>
      <c r="I19" s="28"/>
      <c r="J19" s="28"/>
      <c r="K19" s="36"/>
    </row>
    <row r="20" spans="2:11" x14ac:dyDescent="0.25">
      <c r="B20" s="35"/>
      <c r="C20" s="17" t="s">
        <v>5</v>
      </c>
      <c r="D20" s="16" t="s">
        <v>26</v>
      </c>
      <c r="E20" s="16"/>
      <c r="F20" s="23">
        <v>11</v>
      </c>
      <c r="G20" s="30"/>
      <c r="H20" s="28"/>
      <c r="I20" s="28"/>
      <c r="J20" s="28"/>
      <c r="K20" s="36"/>
    </row>
    <row r="21" spans="2:11" ht="3.75" customHeight="1" x14ac:dyDescent="0.25">
      <c r="B21" s="35"/>
      <c r="C21" s="28"/>
      <c r="D21" s="28"/>
      <c r="E21" s="28"/>
      <c r="F21" s="28"/>
      <c r="G21" s="28"/>
      <c r="H21" s="28"/>
      <c r="I21" s="28"/>
      <c r="J21" s="28"/>
      <c r="K21" s="36"/>
    </row>
    <row r="22" spans="2:11" ht="15.75" thickBot="1" x14ac:dyDescent="0.3">
      <c r="B22" s="35"/>
      <c r="C22" s="12" t="s">
        <v>13</v>
      </c>
      <c r="D22" s="11" t="s">
        <v>2</v>
      </c>
      <c r="E22" s="16"/>
      <c r="F22" s="20">
        <f>F9*G9+(F9*I9)+SUM(G11:G15)+F17</f>
        <v>183.79500000000002</v>
      </c>
      <c r="G22" s="28"/>
      <c r="H22" s="28"/>
      <c r="I22" s="28"/>
      <c r="J22" s="28"/>
      <c r="K22" s="36"/>
    </row>
    <row r="23" spans="2:11" ht="15.75" thickBot="1" x14ac:dyDescent="0.3">
      <c r="B23" s="35"/>
      <c r="C23" s="18" t="s">
        <v>6</v>
      </c>
      <c r="D23" s="11" t="s">
        <v>2</v>
      </c>
      <c r="E23" s="19"/>
      <c r="F23" s="21">
        <f>F22/F20</f>
        <v>16.708636363636366</v>
      </c>
      <c r="G23" s="28"/>
      <c r="H23" s="28"/>
      <c r="I23" s="28"/>
      <c r="J23" s="28"/>
      <c r="K23" s="36"/>
    </row>
    <row r="24" spans="2:11" x14ac:dyDescent="0.25">
      <c r="B24" s="38"/>
      <c r="C24" s="39"/>
      <c r="D24" s="39"/>
      <c r="E24" s="39"/>
      <c r="F24" s="39"/>
      <c r="G24" s="39"/>
      <c r="H24" s="39"/>
      <c r="I24" s="39"/>
      <c r="J24" s="39"/>
      <c r="K24" s="40"/>
    </row>
    <row r="25" spans="2:11" x14ac:dyDescent="0.25">
      <c r="J25" s="1"/>
      <c r="K25" s="6"/>
    </row>
    <row r="26" spans="2:11" x14ac:dyDescent="0.25">
      <c r="C26" s="7" t="s">
        <v>31</v>
      </c>
    </row>
    <row r="27" spans="2:11" x14ac:dyDescent="0.25">
      <c r="C27" s="7" t="s">
        <v>36</v>
      </c>
      <c r="D27" s="7"/>
    </row>
    <row r="28" spans="2:11" x14ac:dyDescent="0.25">
      <c r="C28" s="7" t="s">
        <v>33</v>
      </c>
      <c r="D28" s="7"/>
    </row>
    <row r="29" spans="2:11" x14ac:dyDescent="0.25">
      <c r="C29" s="7" t="s">
        <v>34</v>
      </c>
      <c r="D29" s="7"/>
    </row>
    <row r="30" spans="2:11" x14ac:dyDescent="0.25">
      <c r="C30" s="7" t="s">
        <v>35</v>
      </c>
      <c r="D30" s="7"/>
    </row>
    <row r="31" spans="2:11" x14ac:dyDescent="0.25">
      <c r="C31" s="7" t="s">
        <v>37</v>
      </c>
      <c r="D31" s="7"/>
    </row>
    <row r="32" spans="2:11" x14ac:dyDescent="0.25">
      <c r="C32" s="7" t="s">
        <v>38</v>
      </c>
      <c r="D32" s="7"/>
    </row>
    <row r="33" spans="4:4" x14ac:dyDescent="0.25">
      <c r="D33" s="7"/>
    </row>
    <row r="34" spans="4:4" x14ac:dyDescent="0.25">
      <c r="D34" s="7"/>
    </row>
    <row r="35" spans="4:4" x14ac:dyDescent="0.25">
      <c r="D35" s="7"/>
    </row>
  </sheetData>
  <sheetProtection algorithmName="SHA-512" hashValue="Tv41q3V6evGvV/034gDsa0K9uLh9o0id+ejX6QPzwPRYbS1E8uwyuaU3jSAhkzynl+l0wFTYR2CAy2QDUhvi1w==" saltValue="NC30jxW+V16SYex4csfkzg==" spinCount="100000" sheet="1" objects="1" scenarios="1"/>
  <mergeCells count="1">
    <mergeCell ref="F5:F6"/>
  </mergeCells>
  <conditionalFormatting sqref="F9:I9">
    <cfRule type="cellIs" dxfId="6" priority="7" operator="greaterThan">
      <formula>0.5</formula>
    </cfRule>
  </conditionalFormatting>
  <conditionalFormatting sqref="F11:F15">
    <cfRule type="cellIs" dxfId="5" priority="6" operator="greaterThan">
      <formula>0.5</formula>
    </cfRule>
  </conditionalFormatting>
  <conditionalFormatting sqref="F17">
    <cfRule type="cellIs" dxfId="4" priority="4" operator="greaterThan">
      <formula>0.5</formula>
    </cfRule>
  </conditionalFormatting>
  <conditionalFormatting sqref="F19:F20">
    <cfRule type="cellIs" dxfId="3" priority="5" operator="greaterThan">
      <formula>0.5</formula>
    </cfRule>
  </conditionalFormatting>
  <conditionalFormatting sqref="I11:I15">
    <cfRule type="cellIs" dxfId="2" priority="3" operator="greaterThan">
      <formula>0.5</formula>
    </cfRule>
  </conditionalFormatting>
  <conditionalFormatting sqref="J9">
    <cfRule type="cellIs" dxfId="1" priority="2" operator="greaterThan">
      <formula>0.5</formula>
    </cfRule>
  </conditionalFormatting>
  <conditionalFormatting sqref="G11:H15">
    <cfRule type="cellIs" dxfId="0" priority="1" operator="greaterThan">
      <formula>0.5</formula>
    </cfRule>
  </conditionalFormatting>
  <pageMargins left="0.70866141732283472" right="0.70866141732283472" top="0.78740157480314965" bottom="0.78740157480314965" header="0.31496062992125984" footer="0.31496062992125984"/>
  <pageSetup paperSize="9" scale="9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0464D-1F73-4AFE-B924-AC5DB7E9CD31}">
  <dimension ref="A1"/>
  <sheetViews>
    <sheetView showGridLines="0" workbookViewId="0"/>
  </sheetViews>
  <sheetFormatPr baseColWidth="10" defaultRowHeight="15" x14ac:dyDescent="0.25"/>
  <cols>
    <col min="1" max="1" width="3.710937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DAV-Fahrtkosten</vt:lpstr>
      <vt:lpstr>Beispiel</vt:lpstr>
      <vt:lpstr>Fahrtkostenregelung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Feuerstein</dc:creator>
  <cp:lastModifiedBy>Franz Feuerstein</cp:lastModifiedBy>
  <cp:lastPrinted>2025-01-27T14:02:40Z</cp:lastPrinted>
  <dcterms:created xsi:type="dcterms:W3CDTF">2025-01-24T20:51:36Z</dcterms:created>
  <dcterms:modified xsi:type="dcterms:W3CDTF">2025-01-27T14:31:23Z</dcterms:modified>
</cp:coreProperties>
</file>